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480" windowWidth="18990" windowHeight="12180" tabRatio="931" activeTab="0"/>
  </bookViews>
  <sheets>
    <sheet name="入札設計書（除細動装置 日本光電またはフクダ）" sheetId="1" r:id="rId1"/>
    <sheet name="応札設計書（日本光電）" sheetId="2" r:id="rId2"/>
    <sheet name="応札設計書（フクダ）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<sst xmlns="http://schemas.openxmlformats.org/spreadsheetml/2006/main" count="69" uniqueCount="36">
  <si>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機　器　名</t>
  </si>
  <si>
    <t>数量</t>
  </si>
  <si>
    <t>単位</t>
  </si>
  <si>
    <t>台</t>
  </si>
  <si>
    <t>単価</t>
  </si>
  <si>
    <t>入　札　仕　様　書</t>
  </si>
  <si>
    <t>仙台社会保険病院</t>
  </si>
  <si>
    <t>式</t>
  </si>
  <si>
    <t>合計金額</t>
  </si>
  <si>
    <t>小計</t>
  </si>
  <si>
    <t>単価定価</t>
  </si>
  <si>
    <t>※価格には消費税を含まない</t>
  </si>
  <si>
    <t>構成は下記の通り</t>
  </si>
  <si>
    <t>除細動装置(ﾃﾞﾌｨﾌﾞﾘﾚｰﾀ　TEC-8332 / 経皮ﾍﾟｰｼﾝｸﾞ付)</t>
  </si>
  <si>
    <t>架台　KD-831V</t>
  </si>
  <si>
    <t>ﾘﾁｳﾑｲｵﾝﾊﾞｯﾃﾘｰ　SB-831V　X077</t>
  </si>
  <si>
    <t>SDﾒﾓﾘｰｶｰﾄﾞ　QM-001D　Y154D</t>
  </si>
  <si>
    <t>AC/DCﾓｼﾞｭｰﾙ SC-831V</t>
  </si>
  <si>
    <t>使い捨てﾊﾟｯﾄﾞ　P-511　H327</t>
  </si>
  <si>
    <t>枚</t>
  </si>
  <si>
    <t>個</t>
  </si>
  <si>
    <t>メーカー　日本光電工業㈱</t>
  </si>
  <si>
    <t>除細動装置　四式</t>
  </si>
  <si>
    <t>1または2のメーカー、何れかにて入札参加くだ</t>
  </si>
  <si>
    <t>さい。4台の入札予定ですが、入札参加におい</t>
  </si>
  <si>
    <t>ては、1メーカーに絞ってご参加ください。</t>
  </si>
  <si>
    <t>応　札　仕　様　書</t>
  </si>
  <si>
    <t>作成　平成25年　　月　　　日</t>
  </si>
  <si>
    <t>作成　平成25年12月3日</t>
  </si>
  <si>
    <t>仙台社会保険病院　殿</t>
  </si>
  <si>
    <t>社名</t>
  </si>
  <si>
    <t>使い捨てﾊﾟｯﾄﾞ　DP1</t>
  </si>
  <si>
    <t>除細動装置(ﾊｰﾄｽﾀｰXL＋P 861290＃B01)</t>
  </si>
  <si>
    <t>ﾊｰﾄｽﾀｰXL専用架台 989801191197</t>
  </si>
  <si>
    <t>メーカー　㈱ﾌｨﾘｯﾌﾟｽｴﾚｸﾄﾛﾆｸｽｼﾞｬﾊﾟﾝ</t>
  </si>
  <si>
    <t>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</si>
</sst>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right" vertical="center" wrapText="1"/>
    </xf>
    <xf numFmtId="38" fontId="3" fillId="0" borderId="14" xfId="48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13" xfId="48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9525</xdr:rowOff>
    </xdr:from>
    <xdr:to>
      <xdr:col>9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7625" y="7134225"/>
          <a:ext cx="7286625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314325</xdr:rowOff>
    </xdr:from>
    <xdr:to>
      <xdr:col>9</xdr:col>
      <xdr:colOff>28575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7625" y="4848225"/>
          <a:ext cx="7305675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314325</xdr:rowOff>
    </xdr:from>
    <xdr:to>
      <xdr:col>9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7625" y="4848225"/>
          <a:ext cx="727710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A1">
      <selection activeCell="A15" sqref="A15:A17"/>
    </sheetView>
  </sheetViews>
  <sheetFormatPr defaultColWidth="12.625" defaultRowHeight="25.5" customHeight="1"/>
  <cols>
    <col min="1" max="1" width="3.375" style="10" customWidth="1"/>
    <col min="2" max="2" width="15.00390625" style="1" customWidth="1"/>
    <col min="3" max="3" width="15.25390625" style="1" customWidth="1"/>
    <col min="4" max="4" width="15.50390625" style="1" customWidth="1"/>
    <col min="5" max="6" width="5.875" style="1" customWidth="1"/>
    <col min="7" max="7" width="11.75390625" style="1" customWidth="1"/>
    <col min="8" max="8" width="11.625" style="1" customWidth="1"/>
    <col min="9" max="9" width="11.875" style="1" customWidth="1"/>
    <col min="10" max="16384" width="12.625" style="1" customWidth="1"/>
  </cols>
  <sheetData>
    <row r="1" spans="8:9" ht="25.5" customHeight="1">
      <c r="H1" s="33" t="s">
        <v>28</v>
      </c>
      <c r="I1" s="33"/>
    </row>
    <row r="2" spans="1:9" ht="21.75" customHeight="1">
      <c r="A2" s="24" t="s">
        <v>5</v>
      </c>
      <c r="B2" s="24"/>
      <c r="C2" s="24"/>
      <c r="D2" s="24"/>
      <c r="E2" s="24"/>
      <c r="F2" s="24"/>
      <c r="G2" s="24"/>
      <c r="H2" s="24"/>
      <c r="I2" s="24"/>
    </row>
    <row r="3" spans="1:9" ht="13.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30.75" customHeight="1">
      <c r="A4" s="25" t="s">
        <v>0</v>
      </c>
      <c r="B4" s="26"/>
      <c r="C4" s="26"/>
      <c r="D4" s="26"/>
      <c r="E4" s="2" t="s">
        <v>1</v>
      </c>
      <c r="F4" s="2" t="s">
        <v>2</v>
      </c>
      <c r="G4" s="3" t="s">
        <v>4</v>
      </c>
      <c r="H4" s="2" t="s">
        <v>9</v>
      </c>
      <c r="I4" s="4" t="s">
        <v>10</v>
      </c>
    </row>
    <row r="5" spans="1:9" ht="30.75" customHeight="1">
      <c r="A5" s="5"/>
      <c r="B5" s="23" t="s">
        <v>22</v>
      </c>
      <c r="C5" s="23"/>
      <c r="D5" s="23"/>
      <c r="E5" s="6">
        <v>4</v>
      </c>
      <c r="F5" s="6" t="s">
        <v>7</v>
      </c>
      <c r="G5" s="7"/>
      <c r="H5" s="7"/>
      <c r="I5" s="8"/>
    </row>
    <row r="6" spans="1:9" ht="30.75" customHeight="1">
      <c r="A6" s="5"/>
      <c r="B6" s="23" t="s">
        <v>12</v>
      </c>
      <c r="C6" s="23"/>
      <c r="D6" s="23"/>
      <c r="E6" s="6"/>
      <c r="F6" s="6"/>
      <c r="G6" s="7"/>
      <c r="H6" s="18"/>
      <c r="I6" s="11"/>
    </row>
    <row r="7" spans="1:9" ht="25.5" customHeight="1">
      <c r="A7" s="27">
        <v>1</v>
      </c>
      <c r="B7" s="30" t="s">
        <v>13</v>
      </c>
      <c r="C7" s="31"/>
      <c r="D7" s="32"/>
      <c r="E7" s="6">
        <v>4</v>
      </c>
      <c r="F7" s="6" t="s">
        <v>3</v>
      </c>
      <c r="G7" s="18">
        <v>3100000</v>
      </c>
      <c r="H7" s="18">
        <f aca="true" t="shared" si="0" ref="H7:H12">+G7*E7</f>
        <v>12400000</v>
      </c>
      <c r="I7" s="11"/>
    </row>
    <row r="8" spans="1:9" ht="25.5" customHeight="1">
      <c r="A8" s="28"/>
      <c r="B8" s="20" t="s">
        <v>14</v>
      </c>
      <c r="C8" s="20"/>
      <c r="D8" s="20"/>
      <c r="E8" s="6">
        <v>4</v>
      </c>
      <c r="F8" s="6" t="s">
        <v>3</v>
      </c>
      <c r="G8" s="18">
        <v>150000</v>
      </c>
      <c r="H8" s="18">
        <f t="shared" si="0"/>
        <v>600000</v>
      </c>
      <c r="I8" s="11"/>
    </row>
    <row r="9" spans="1:9" ht="25.5" customHeight="1">
      <c r="A9" s="28"/>
      <c r="B9" s="20" t="s">
        <v>15</v>
      </c>
      <c r="C9" s="20"/>
      <c r="D9" s="20"/>
      <c r="E9" s="6">
        <v>4</v>
      </c>
      <c r="F9" s="6" t="s">
        <v>20</v>
      </c>
      <c r="G9" s="18">
        <v>88000</v>
      </c>
      <c r="H9" s="18">
        <f t="shared" si="0"/>
        <v>352000</v>
      </c>
      <c r="I9" s="11"/>
    </row>
    <row r="10" spans="1:9" ht="25.5" customHeight="1">
      <c r="A10" s="28"/>
      <c r="B10" s="20" t="s">
        <v>16</v>
      </c>
      <c r="C10" s="20"/>
      <c r="D10" s="20"/>
      <c r="E10" s="6">
        <v>4</v>
      </c>
      <c r="F10" s="6" t="s">
        <v>19</v>
      </c>
      <c r="G10" s="18">
        <v>12000</v>
      </c>
      <c r="H10" s="18">
        <f t="shared" si="0"/>
        <v>48000</v>
      </c>
      <c r="I10" s="11"/>
    </row>
    <row r="11" spans="1:9" ht="25.5" customHeight="1">
      <c r="A11" s="28"/>
      <c r="B11" s="20" t="s">
        <v>17</v>
      </c>
      <c r="C11" s="20"/>
      <c r="D11" s="20"/>
      <c r="E11" s="6">
        <v>4</v>
      </c>
      <c r="F11" s="6" t="s">
        <v>3</v>
      </c>
      <c r="G11" s="18">
        <v>98000</v>
      </c>
      <c r="H11" s="18">
        <f t="shared" si="0"/>
        <v>392000</v>
      </c>
      <c r="I11" s="11"/>
    </row>
    <row r="12" spans="1:9" ht="25.5" customHeight="1">
      <c r="A12" s="29"/>
      <c r="B12" s="22" t="s">
        <v>18</v>
      </c>
      <c r="C12" s="20"/>
      <c r="D12" s="20"/>
      <c r="E12" s="6">
        <v>8</v>
      </c>
      <c r="F12" s="6" t="s">
        <v>19</v>
      </c>
      <c r="G12" s="18">
        <v>5400</v>
      </c>
      <c r="H12" s="18">
        <f t="shared" si="0"/>
        <v>43200</v>
      </c>
      <c r="I12" s="11"/>
    </row>
    <row r="13" spans="1:9" ht="25.5" customHeight="1">
      <c r="A13" s="5"/>
      <c r="B13" s="21" t="s">
        <v>21</v>
      </c>
      <c r="C13" s="21"/>
      <c r="D13" s="21"/>
      <c r="E13" s="39" t="s">
        <v>35</v>
      </c>
      <c r="F13" s="40"/>
      <c r="G13" s="41"/>
      <c r="H13" s="18">
        <f>SUM(H7:H12)</f>
        <v>13835200</v>
      </c>
      <c r="I13" s="11"/>
    </row>
    <row r="14" spans="1:9" ht="25.5" customHeight="1">
      <c r="A14" s="5"/>
      <c r="B14" s="23"/>
      <c r="C14" s="23"/>
      <c r="D14" s="23"/>
      <c r="E14" s="6"/>
      <c r="F14" s="6"/>
      <c r="G14" s="18"/>
      <c r="H14" s="18"/>
      <c r="I14" s="11"/>
    </row>
    <row r="15" spans="1:9" ht="25.5" customHeight="1">
      <c r="A15" s="27">
        <v>2</v>
      </c>
      <c r="B15" s="20" t="s">
        <v>32</v>
      </c>
      <c r="C15" s="20"/>
      <c r="D15" s="20"/>
      <c r="E15" s="6">
        <v>4</v>
      </c>
      <c r="F15" s="6" t="s">
        <v>3</v>
      </c>
      <c r="G15" s="18">
        <f>2900000-G16</f>
        <v>2750000</v>
      </c>
      <c r="H15" s="18">
        <f>+G15*E15</f>
        <v>11000000</v>
      </c>
      <c r="I15" s="11"/>
    </row>
    <row r="16" spans="1:9" ht="25.5" customHeight="1">
      <c r="A16" s="28"/>
      <c r="B16" s="19" t="s">
        <v>33</v>
      </c>
      <c r="C16" s="19"/>
      <c r="D16" s="19"/>
      <c r="E16" s="6">
        <v>4</v>
      </c>
      <c r="F16" s="6" t="s">
        <v>3</v>
      </c>
      <c r="G16" s="18">
        <v>150000</v>
      </c>
      <c r="H16" s="18">
        <f>+G16*E16</f>
        <v>600000</v>
      </c>
      <c r="I16" s="8"/>
    </row>
    <row r="17" spans="1:9" ht="25.5" customHeight="1">
      <c r="A17" s="29"/>
      <c r="B17" s="20" t="s">
        <v>31</v>
      </c>
      <c r="C17" s="20"/>
      <c r="D17" s="20"/>
      <c r="E17" s="6">
        <v>8</v>
      </c>
      <c r="F17" s="6" t="s">
        <v>19</v>
      </c>
      <c r="G17" s="18">
        <v>6000</v>
      </c>
      <c r="H17" s="18">
        <f>+G17*E17</f>
        <v>48000</v>
      </c>
      <c r="I17" s="8"/>
    </row>
    <row r="18" spans="1:9" ht="25.5" customHeight="1">
      <c r="A18" s="5"/>
      <c r="B18" s="20" t="s">
        <v>34</v>
      </c>
      <c r="C18" s="20"/>
      <c r="D18" s="20"/>
      <c r="E18" s="39" t="s">
        <v>35</v>
      </c>
      <c r="F18" s="40"/>
      <c r="G18" s="41"/>
      <c r="H18" s="18">
        <f>SUM(H15:H17)</f>
        <v>11648000</v>
      </c>
      <c r="I18" s="8"/>
    </row>
    <row r="19" spans="1:9" ht="25.5" customHeight="1">
      <c r="A19" s="5"/>
      <c r="B19" s="22"/>
      <c r="C19" s="20"/>
      <c r="D19" s="20"/>
      <c r="E19" s="6"/>
      <c r="F19" s="6"/>
      <c r="G19" s="18"/>
      <c r="H19" s="18"/>
      <c r="I19" s="8"/>
    </row>
    <row r="20" spans="1:9" ht="25.5" customHeight="1">
      <c r="A20" s="5"/>
      <c r="B20" s="21" t="s">
        <v>23</v>
      </c>
      <c r="C20" s="21"/>
      <c r="D20" s="21"/>
      <c r="E20" s="6"/>
      <c r="F20" s="6"/>
      <c r="G20" s="16"/>
      <c r="H20" s="18"/>
      <c r="I20" s="8"/>
    </row>
    <row r="21" spans="1:9" ht="25.5" customHeight="1">
      <c r="A21" s="5"/>
      <c r="B21" s="21" t="s">
        <v>24</v>
      </c>
      <c r="C21" s="21"/>
      <c r="D21" s="21"/>
      <c r="E21" s="6"/>
      <c r="F21" s="6"/>
      <c r="G21" s="16"/>
      <c r="H21" s="16"/>
      <c r="I21" s="8"/>
    </row>
    <row r="22" spans="1:9" ht="25.5" customHeight="1">
      <c r="A22" s="5"/>
      <c r="B22" s="34" t="s">
        <v>25</v>
      </c>
      <c r="C22" s="35"/>
      <c r="D22" s="36"/>
      <c r="E22" s="6"/>
      <c r="F22" s="6"/>
      <c r="G22" s="16"/>
      <c r="H22" s="16"/>
      <c r="I22" s="8"/>
    </row>
    <row r="23" spans="1:9" ht="25.5" customHeight="1">
      <c r="A23" s="5"/>
      <c r="B23" s="21"/>
      <c r="C23" s="21"/>
      <c r="D23" s="21"/>
      <c r="E23" s="6"/>
      <c r="F23" s="6"/>
      <c r="G23" s="16"/>
      <c r="H23" s="16"/>
      <c r="I23" s="8"/>
    </row>
    <row r="24" spans="1:9" ht="25.5" customHeight="1">
      <c r="A24" s="5"/>
      <c r="B24" s="21"/>
      <c r="C24" s="21"/>
      <c r="D24" s="21"/>
      <c r="E24" s="6"/>
      <c r="F24" s="6"/>
      <c r="G24" s="16"/>
      <c r="H24" s="16"/>
      <c r="I24" s="8"/>
    </row>
    <row r="25" spans="1:9" ht="25.5" customHeight="1">
      <c r="A25" s="5"/>
      <c r="B25" s="21"/>
      <c r="C25" s="21"/>
      <c r="D25" s="21"/>
      <c r="E25" s="6"/>
      <c r="F25" s="6"/>
      <c r="G25" s="16"/>
      <c r="H25" s="16"/>
      <c r="I25" s="8"/>
    </row>
    <row r="26" spans="1:9" ht="25.5" customHeight="1">
      <c r="A26" s="5"/>
      <c r="B26" s="21"/>
      <c r="C26" s="21"/>
      <c r="D26" s="21"/>
      <c r="E26" s="6"/>
      <c r="F26" s="6"/>
      <c r="G26" s="9"/>
      <c r="H26" s="9"/>
      <c r="I26" s="8"/>
    </row>
    <row r="27" spans="1:9" ht="25.5" customHeight="1">
      <c r="A27" s="5"/>
      <c r="B27" s="21"/>
      <c r="C27" s="21"/>
      <c r="D27" s="21"/>
      <c r="E27" s="6"/>
      <c r="F27" s="6"/>
      <c r="G27" s="9"/>
      <c r="H27" s="9"/>
      <c r="I27" s="8"/>
    </row>
    <row r="28" spans="1:9" ht="25.5" customHeight="1">
      <c r="A28" s="5"/>
      <c r="B28" s="34"/>
      <c r="C28" s="35"/>
      <c r="D28" s="36"/>
      <c r="E28" s="6"/>
      <c r="F28" s="6"/>
      <c r="G28" s="9"/>
      <c r="H28" s="9"/>
      <c r="I28" s="8"/>
    </row>
    <row r="29" spans="1:9" ht="25.5" customHeight="1">
      <c r="A29" s="5"/>
      <c r="B29" s="42"/>
      <c r="C29" s="43"/>
      <c r="D29" s="44"/>
      <c r="E29" s="6"/>
      <c r="F29" s="6"/>
      <c r="G29" s="9"/>
      <c r="H29" s="9"/>
      <c r="I29" s="8"/>
    </row>
    <row r="30" spans="1:9" ht="25.5" customHeight="1">
      <c r="A30" s="5"/>
      <c r="B30" s="42"/>
      <c r="C30" s="43"/>
      <c r="D30" s="44"/>
      <c r="E30" s="6"/>
      <c r="F30" s="12"/>
      <c r="G30" s="9"/>
      <c r="H30" s="9"/>
      <c r="I30" s="8"/>
    </row>
    <row r="31" spans="1:9" ht="25.5" customHeight="1">
      <c r="A31" s="37" t="s">
        <v>8</v>
      </c>
      <c r="B31" s="38"/>
      <c r="C31" s="38"/>
      <c r="D31" s="38"/>
      <c r="E31" s="38"/>
      <c r="F31" s="38"/>
      <c r="G31" s="13"/>
      <c r="H31" s="13"/>
      <c r="I31" s="14">
        <f>SUM(I5:I30)</f>
        <v>0</v>
      </c>
    </row>
    <row r="32" spans="1:9" ht="25.5" customHeight="1">
      <c r="A32" s="15" t="s">
        <v>11</v>
      </c>
      <c r="G32" s="33" t="s">
        <v>6</v>
      </c>
      <c r="H32" s="33"/>
      <c r="I32" s="33"/>
    </row>
  </sheetData>
  <sheetProtection/>
  <mergeCells count="36">
    <mergeCell ref="A15:A17"/>
    <mergeCell ref="E13:G13"/>
    <mergeCell ref="E18:G18"/>
    <mergeCell ref="H1:I1"/>
    <mergeCell ref="B30:D30"/>
    <mergeCell ref="B28:D28"/>
    <mergeCell ref="B29:D29"/>
    <mergeCell ref="B27:D27"/>
    <mergeCell ref="B19:D19"/>
    <mergeCell ref="B21:D21"/>
    <mergeCell ref="B20:D20"/>
    <mergeCell ref="B26:D26"/>
    <mergeCell ref="A2:I2"/>
    <mergeCell ref="G32:I32"/>
    <mergeCell ref="B22:D22"/>
    <mergeCell ref="B23:D23"/>
    <mergeCell ref="B24:D24"/>
    <mergeCell ref="B25:D25"/>
    <mergeCell ref="A31:F31"/>
    <mergeCell ref="B18:D18"/>
    <mergeCell ref="B7:D7"/>
    <mergeCell ref="B11:D11"/>
    <mergeCell ref="B10:D10"/>
    <mergeCell ref="B14:D14"/>
    <mergeCell ref="B15:D15"/>
    <mergeCell ref="B8:D8"/>
    <mergeCell ref="B16:D16"/>
    <mergeCell ref="B17:D17"/>
    <mergeCell ref="B13:D13"/>
    <mergeCell ref="B12:D12"/>
    <mergeCell ref="B6:D6"/>
    <mergeCell ref="A3:I3"/>
    <mergeCell ref="A4:D4"/>
    <mergeCell ref="B5:D5"/>
    <mergeCell ref="A7:A12"/>
    <mergeCell ref="B9:D9"/>
  </mergeCells>
  <printOptions/>
  <pageMargins left="0.3937007874015748" right="0.3937007874015748" top="0.58" bottom="0.62" header="0.35" footer="0.3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B30" sqref="B30:D30"/>
    </sheetView>
  </sheetViews>
  <sheetFormatPr defaultColWidth="12.625" defaultRowHeight="25.5" customHeight="1"/>
  <cols>
    <col min="1" max="1" width="3.375" style="10" customWidth="1"/>
    <col min="2" max="2" width="15.00390625" style="1" customWidth="1"/>
    <col min="3" max="3" width="15.25390625" style="1" customWidth="1"/>
    <col min="4" max="4" width="15.50390625" style="1" customWidth="1"/>
    <col min="5" max="6" width="5.875" style="1" customWidth="1"/>
    <col min="7" max="7" width="11.75390625" style="1" customWidth="1"/>
    <col min="8" max="8" width="11.625" style="1" customWidth="1"/>
    <col min="9" max="9" width="11.875" style="1" customWidth="1"/>
    <col min="10" max="16384" width="12.625" style="1" customWidth="1"/>
  </cols>
  <sheetData>
    <row r="1" spans="8:9" ht="25.5" customHeight="1">
      <c r="H1" s="33" t="s">
        <v>27</v>
      </c>
      <c r="I1" s="33"/>
    </row>
    <row r="2" spans="1:9" ht="25.5" customHeight="1">
      <c r="A2" s="45" t="s">
        <v>29</v>
      </c>
      <c r="B2" s="45"/>
      <c r="C2" s="45"/>
      <c r="H2" s="17"/>
      <c r="I2" s="17"/>
    </row>
    <row r="3" spans="7:9" ht="25.5" customHeight="1">
      <c r="G3" s="1" t="s">
        <v>30</v>
      </c>
      <c r="H3" s="17"/>
      <c r="I3" s="17"/>
    </row>
    <row r="4" spans="1:9" ht="21.75" customHeight="1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13.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30.75" customHeight="1">
      <c r="A6" s="25" t="s">
        <v>0</v>
      </c>
      <c r="B6" s="26"/>
      <c r="C6" s="26"/>
      <c r="D6" s="26"/>
      <c r="E6" s="2" t="s">
        <v>1</v>
      </c>
      <c r="F6" s="2" t="s">
        <v>2</v>
      </c>
      <c r="G6" s="3" t="s">
        <v>4</v>
      </c>
      <c r="H6" s="2" t="s">
        <v>9</v>
      </c>
      <c r="I6" s="4" t="s">
        <v>10</v>
      </c>
    </row>
    <row r="7" spans="1:9" ht="30.75" customHeight="1">
      <c r="A7" s="5">
        <v>1</v>
      </c>
      <c r="B7" s="23" t="s">
        <v>22</v>
      </c>
      <c r="C7" s="23"/>
      <c r="D7" s="23"/>
      <c r="E7" s="6">
        <v>4</v>
      </c>
      <c r="F7" s="6" t="s">
        <v>7</v>
      </c>
      <c r="G7" s="7"/>
      <c r="H7" s="7">
        <f>+SUM(H9:H27)</f>
        <v>13835200</v>
      </c>
      <c r="I7" s="8">
        <f>+H7</f>
        <v>13835200</v>
      </c>
    </row>
    <row r="8" spans="1:9" ht="30.75" customHeight="1">
      <c r="A8" s="5"/>
      <c r="B8" s="23" t="s">
        <v>12</v>
      </c>
      <c r="C8" s="23"/>
      <c r="D8" s="23"/>
      <c r="E8" s="6"/>
      <c r="F8" s="6"/>
      <c r="G8" s="7"/>
      <c r="H8" s="18"/>
      <c r="I8" s="11"/>
    </row>
    <row r="9" spans="1:9" ht="25.5" customHeight="1">
      <c r="A9" s="27">
        <v>1</v>
      </c>
      <c r="B9" s="30" t="str">
        <f>+'入札設計書（除細動装置 日本光電またはフクダ）'!B7:D7</f>
        <v>除細動装置(ﾃﾞﾌｨﾌﾞﾘﾚｰﾀ　TEC-8332 / 経皮ﾍﾟｰｼﾝｸﾞ付)</v>
      </c>
      <c r="C9" s="31"/>
      <c r="D9" s="32"/>
      <c r="E9" s="6">
        <f>+'入札設計書（除細動装置 日本光電またはフクダ）'!E7</f>
        <v>4</v>
      </c>
      <c r="F9" s="6" t="str">
        <f>+'入札設計書（除細動装置 日本光電またはフクダ）'!F7</f>
        <v>台</v>
      </c>
      <c r="G9" s="18">
        <f>+'入札設計書（除細動装置 日本光電またはフクダ）'!G7</f>
        <v>3100000</v>
      </c>
      <c r="H9" s="18">
        <f>+'入札設計書（除細動装置 日本光電またはフクダ）'!H7</f>
        <v>12400000</v>
      </c>
      <c r="I9" s="11"/>
    </row>
    <row r="10" spans="1:9" ht="25.5" customHeight="1">
      <c r="A10" s="28"/>
      <c r="B10" s="23" t="str">
        <f>+'入札設計書（除細動装置 日本光電またはフクダ）'!B8:D8</f>
        <v>架台　KD-831V</v>
      </c>
      <c r="C10" s="23"/>
      <c r="D10" s="23"/>
      <c r="E10" s="6">
        <f>+'入札設計書（除細動装置 日本光電またはフクダ）'!E8</f>
        <v>4</v>
      </c>
      <c r="F10" s="6" t="str">
        <f>+'入札設計書（除細動装置 日本光電またはフクダ）'!F8</f>
        <v>台</v>
      </c>
      <c r="G10" s="18">
        <f>+'入札設計書（除細動装置 日本光電またはフクダ）'!G8</f>
        <v>150000</v>
      </c>
      <c r="H10" s="18">
        <f>+'入札設計書（除細動装置 日本光電またはフクダ）'!H8</f>
        <v>600000</v>
      </c>
      <c r="I10" s="11"/>
    </row>
    <row r="11" spans="1:9" ht="25.5" customHeight="1">
      <c r="A11" s="28"/>
      <c r="B11" s="23" t="str">
        <f>+'入札設計書（除細動装置 日本光電またはフクダ）'!B9:D9</f>
        <v>ﾘﾁｳﾑｲｵﾝﾊﾞｯﾃﾘｰ　SB-831V　X077</v>
      </c>
      <c r="C11" s="23"/>
      <c r="D11" s="23"/>
      <c r="E11" s="6">
        <f>+'入札設計書（除細動装置 日本光電またはフクダ）'!E9</f>
        <v>4</v>
      </c>
      <c r="F11" s="6" t="str">
        <f>+'入札設計書（除細動装置 日本光電またはフクダ）'!F9</f>
        <v>個</v>
      </c>
      <c r="G11" s="18">
        <f>+'入札設計書（除細動装置 日本光電またはフクダ）'!G9</f>
        <v>88000</v>
      </c>
      <c r="H11" s="18">
        <f>+'入札設計書（除細動装置 日本光電またはフクダ）'!H9</f>
        <v>352000</v>
      </c>
      <c r="I11" s="11"/>
    </row>
    <row r="12" spans="1:9" ht="25.5" customHeight="1">
      <c r="A12" s="28"/>
      <c r="B12" s="23" t="str">
        <f>+'入札設計書（除細動装置 日本光電またはフクダ）'!B10:D10</f>
        <v>SDﾒﾓﾘｰｶｰﾄﾞ　QM-001D　Y154D</v>
      </c>
      <c r="C12" s="23"/>
      <c r="D12" s="23"/>
      <c r="E12" s="6">
        <f>+'入札設計書（除細動装置 日本光電またはフクダ）'!E10</f>
        <v>4</v>
      </c>
      <c r="F12" s="6" t="str">
        <f>+'入札設計書（除細動装置 日本光電またはフクダ）'!F10</f>
        <v>枚</v>
      </c>
      <c r="G12" s="18">
        <f>+'入札設計書（除細動装置 日本光電またはフクダ）'!G10</f>
        <v>12000</v>
      </c>
      <c r="H12" s="18">
        <f>+'入札設計書（除細動装置 日本光電またはフクダ）'!H10</f>
        <v>48000</v>
      </c>
      <c r="I12" s="11"/>
    </row>
    <row r="13" spans="1:9" ht="25.5" customHeight="1">
      <c r="A13" s="28"/>
      <c r="B13" s="23" t="str">
        <f>+'入札設計書（除細動装置 日本光電またはフクダ）'!B11:D11</f>
        <v>AC/DCﾓｼﾞｭｰﾙ SC-831V</v>
      </c>
      <c r="C13" s="23"/>
      <c r="D13" s="23"/>
      <c r="E13" s="6">
        <f>+'入札設計書（除細動装置 日本光電またはフクダ）'!E11</f>
        <v>4</v>
      </c>
      <c r="F13" s="6" t="str">
        <f>+'入札設計書（除細動装置 日本光電またはフクダ）'!F11</f>
        <v>台</v>
      </c>
      <c r="G13" s="18">
        <f>+'入札設計書（除細動装置 日本光電またはフクダ）'!G11</f>
        <v>98000</v>
      </c>
      <c r="H13" s="18">
        <f>+'入札設計書（除細動装置 日本光電またはフクダ）'!H11</f>
        <v>392000</v>
      </c>
      <c r="I13" s="11"/>
    </row>
    <row r="14" spans="1:9" ht="25.5" customHeight="1">
      <c r="A14" s="29"/>
      <c r="B14" s="23" t="str">
        <f>+'入札設計書（除細動装置 日本光電またはフクダ）'!B12:D12</f>
        <v>使い捨てﾊﾟｯﾄﾞ　P-511　H327</v>
      </c>
      <c r="C14" s="23"/>
      <c r="D14" s="23"/>
      <c r="E14" s="6">
        <f>+'入札設計書（除細動装置 日本光電またはフクダ）'!E12</f>
        <v>8</v>
      </c>
      <c r="F14" s="6" t="str">
        <f>+'入札設計書（除細動装置 日本光電またはフクダ）'!F12</f>
        <v>枚</v>
      </c>
      <c r="G14" s="18">
        <f>+'入札設計書（除細動装置 日本光電またはフクダ）'!G12</f>
        <v>5400</v>
      </c>
      <c r="H14" s="18">
        <f>+'入札設計書（除細動装置 日本光電またはフクダ）'!H12</f>
        <v>43200</v>
      </c>
      <c r="I14" s="11"/>
    </row>
    <row r="15" spans="1:9" ht="25.5" customHeight="1">
      <c r="A15" s="5"/>
      <c r="B15" s="23" t="str">
        <f>+'入札設計書（除細動装置 日本光電またはフクダ）'!B13:D13</f>
        <v>メーカー　日本光電工業㈱</v>
      </c>
      <c r="C15" s="23"/>
      <c r="D15" s="23"/>
      <c r="E15" s="6"/>
      <c r="F15" s="6"/>
      <c r="G15" s="18"/>
      <c r="H15" s="18"/>
      <c r="I15" s="11"/>
    </row>
    <row r="16" spans="1:9" ht="25.5" customHeight="1">
      <c r="A16" s="5"/>
      <c r="B16" s="23"/>
      <c r="C16" s="23"/>
      <c r="D16" s="23"/>
      <c r="E16" s="6"/>
      <c r="F16" s="6"/>
      <c r="G16" s="18"/>
      <c r="H16" s="18"/>
      <c r="I16" s="11"/>
    </row>
    <row r="17" spans="1:9" ht="25.5" customHeight="1">
      <c r="A17" s="5"/>
      <c r="B17" s="23"/>
      <c r="C17" s="23"/>
      <c r="D17" s="23"/>
      <c r="E17" s="6"/>
      <c r="F17" s="6"/>
      <c r="G17" s="18"/>
      <c r="H17" s="18"/>
      <c r="I17" s="11"/>
    </row>
    <row r="18" spans="1:9" ht="25.5" customHeight="1">
      <c r="A18" s="5"/>
      <c r="B18" s="23"/>
      <c r="C18" s="23"/>
      <c r="D18" s="23"/>
      <c r="E18" s="6"/>
      <c r="F18" s="6"/>
      <c r="G18" s="18"/>
      <c r="H18" s="18"/>
      <c r="I18" s="8"/>
    </row>
    <row r="19" spans="1:9" ht="25.5" customHeight="1">
      <c r="A19" s="5"/>
      <c r="B19" s="23"/>
      <c r="C19" s="23"/>
      <c r="D19" s="23"/>
      <c r="E19" s="6"/>
      <c r="F19" s="6"/>
      <c r="G19" s="18"/>
      <c r="H19" s="18"/>
      <c r="I19" s="8"/>
    </row>
    <row r="20" spans="1:9" ht="25.5" customHeight="1">
      <c r="A20" s="5"/>
      <c r="B20" s="23"/>
      <c r="C20" s="23"/>
      <c r="D20" s="23"/>
      <c r="E20" s="6"/>
      <c r="F20" s="6"/>
      <c r="G20" s="18"/>
      <c r="H20" s="18"/>
      <c r="I20" s="8"/>
    </row>
    <row r="21" spans="1:9" ht="25.5" customHeight="1">
      <c r="A21" s="5"/>
      <c r="B21" s="23"/>
      <c r="C21" s="23"/>
      <c r="D21" s="23"/>
      <c r="E21" s="6"/>
      <c r="F21" s="6"/>
      <c r="G21" s="18"/>
      <c r="H21" s="18"/>
      <c r="I21" s="8"/>
    </row>
    <row r="22" spans="1:9" ht="25.5" customHeight="1">
      <c r="A22" s="5"/>
      <c r="B22" s="23"/>
      <c r="C22" s="23"/>
      <c r="D22" s="23"/>
      <c r="E22" s="6"/>
      <c r="F22" s="6"/>
      <c r="G22" s="16"/>
      <c r="H22" s="18"/>
      <c r="I22" s="8"/>
    </row>
    <row r="23" spans="1:9" ht="25.5" customHeight="1">
      <c r="A23" s="5"/>
      <c r="B23" s="23"/>
      <c r="C23" s="23"/>
      <c r="D23" s="23"/>
      <c r="E23" s="6"/>
      <c r="F23" s="6"/>
      <c r="G23" s="16"/>
      <c r="H23" s="16"/>
      <c r="I23" s="8"/>
    </row>
    <row r="24" spans="1:9" ht="25.5" customHeight="1">
      <c r="A24" s="5"/>
      <c r="B24" s="23"/>
      <c r="C24" s="23"/>
      <c r="D24" s="23"/>
      <c r="E24" s="6"/>
      <c r="F24" s="6"/>
      <c r="G24" s="16"/>
      <c r="H24" s="16"/>
      <c r="I24" s="8"/>
    </row>
    <row r="25" spans="1:9" ht="25.5" customHeight="1">
      <c r="A25" s="5"/>
      <c r="B25" s="21"/>
      <c r="C25" s="21"/>
      <c r="D25" s="21"/>
      <c r="E25" s="6"/>
      <c r="F25" s="6"/>
      <c r="G25" s="16"/>
      <c r="H25" s="16"/>
      <c r="I25" s="8"/>
    </row>
    <row r="26" spans="1:9" ht="25.5" customHeight="1">
      <c r="A26" s="5"/>
      <c r="B26" s="21"/>
      <c r="C26" s="21"/>
      <c r="D26" s="21"/>
      <c r="E26" s="6"/>
      <c r="F26" s="6"/>
      <c r="G26" s="16"/>
      <c r="H26" s="16"/>
      <c r="I26" s="8"/>
    </row>
    <row r="27" spans="1:9" ht="25.5" customHeight="1">
      <c r="A27" s="5"/>
      <c r="B27" s="21"/>
      <c r="C27" s="21"/>
      <c r="D27" s="21"/>
      <c r="E27" s="6"/>
      <c r="F27" s="6"/>
      <c r="G27" s="16"/>
      <c r="H27" s="16"/>
      <c r="I27" s="8"/>
    </row>
    <row r="28" spans="1:9" ht="25.5" customHeight="1">
      <c r="A28" s="5"/>
      <c r="B28" s="21"/>
      <c r="C28" s="21"/>
      <c r="D28" s="21"/>
      <c r="E28" s="6"/>
      <c r="F28" s="6"/>
      <c r="G28" s="9"/>
      <c r="H28" s="9"/>
      <c r="I28" s="8"/>
    </row>
    <row r="29" spans="1:9" ht="25.5" customHeight="1">
      <c r="A29" s="5"/>
      <c r="B29" s="21"/>
      <c r="C29" s="21"/>
      <c r="D29" s="21"/>
      <c r="E29" s="6"/>
      <c r="F29" s="6"/>
      <c r="G29" s="9"/>
      <c r="H29" s="9"/>
      <c r="I29" s="8"/>
    </row>
    <row r="30" spans="1:9" ht="25.5" customHeight="1">
      <c r="A30" s="5"/>
      <c r="B30" s="34"/>
      <c r="C30" s="35"/>
      <c r="D30" s="36"/>
      <c r="E30" s="6"/>
      <c r="F30" s="6"/>
      <c r="G30" s="9"/>
      <c r="H30" s="9"/>
      <c r="I30" s="8"/>
    </row>
    <row r="31" spans="1:9" ht="25.5" customHeight="1">
      <c r="A31" s="5"/>
      <c r="B31" s="42"/>
      <c r="C31" s="43"/>
      <c r="D31" s="44"/>
      <c r="E31" s="6"/>
      <c r="F31" s="6"/>
      <c r="G31" s="9"/>
      <c r="H31" s="9"/>
      <c r="I31" s="8"/>
    </row>
    <row r="32" spans="1:9" ht="25.5" customHeight="1">
      <c r="A32" s="5"/>
      <c r="B32" s="42"/>
      <c r="C32" s="43"/>
      <c r="D32" s="44"/>
      <c r="E32" s="6"/>
      <c r="F32" s="12"/>
      <c r="G32" s="9"/>
      <c r="H32" s="9"/>
      <c r="I32" s="8"/>
    </row>
    <row r="33" spans="1:9" ht="25.5" customHeight="1">
      <c r="A33" s="37" t="s">
        <v>8</v>
      </c>
      <c r="B33" s="38"/>
      <c r="C33" s="38"/>
      <c r="D33" s="38"/>
      <c r="E33" s="38"/>
      <c r="F33" s="38"/>
      <c r="G33" s="13"/>
      <c r="H33" s="13"/>
      <c r="I33" s="14">
        <f>SUM(I7:I32)</f>
        <v>13835200</v>
      </c>
    </row>
    <row r="34" spans="1:9" ht="25.5" customHeight="1">
      <c r="A34" s="15" t="s">
        <v>11</v>
      </c>
      <c r="G34" s="33"/>
      <c r="H34" s="33"/>
      <c r="I34" s="33"/>
    </row>
  </sheetData>
  <sheetProtection/>
  <mergeCells count="34">
    <mergeCell ref="H1:I1"/>
    <mergeCell ref="A4:I4"/>
    <mergeCell ref="A5:I5"/>
    <mergeCell ref="A6:D6"/>
    <mergeCell ref="B7:D7"/>
    <mergeCell ref="B8:D8"/>
    <mergeCell ref="B20:D20"/>
    <mergeCell ref="A9:A14"/>
    <mergeCell ref="B9:D9"/>
    <mergeCell ref="B10:D10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A33:F33"/>
    <mergeCell ref="G34:I34"/>
    <mergeCell ref="A2:C2"/>
    <mergeCell ref="B27:D27"/>
    <mergeCell ref="B28:D28"/>
    <mergeCell ref="B29:D29"/>
    <mergeCell ref="B30:D30"/>
    <mergeCell ref="B31:D31"/>
    <mergeCell ref="B32:D32"/>
    <mergeCell ref="B21:D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9" sqref="A9:A14"/>
    </sheetView>
  </sheetViews>
  <sheetFormatPr defaultColWidth="12.625" defaultRowHeight="25.5" customHeight="1"/>
  <cols>
    <col min="1" max="1" width="3.375" style="10" customWidth="1"/>
    <col min="2" max="2" width="15.00390625" style="1" customWidth="1"/>
    <col min="3" max="3" width="15.25390625" style="1" customWidth="1"/>
    <col min="4" max="4" width="15.50390625" style="1" customWidth="1"/>
    <col min="5" max="6" width="5.875" style="1" customWidth="1"/>
    <col min="7" max="7" width="11.75390625" style="1" customWidth="1"/>
    <col min="8" max="8" width="11.625" style="1" customWidth="1"/>
    <col min="9" max="9" width="11.875" style="1" customWidth="1"/>
    <col min="10" max="16384" width="12.625" style="1" customWidth="1"/>
  </cols>
  <sheetData>
    <row r="1" spans="8:9" ht="25.5" customHeight="1">
      <c r="H1" s="33" t="s">
        <v>27</v>
      </c>
      <c r="I1" s="33"/>
    </row>
    <row r="2" spans="1:9" ht="25.5" customHeight="1">
      <c r="A2" s="45" t="s">
        <v>29</v>
      </c>
      <c r="B2" s="45"/>
      <c r="C2" s="45"/>
      <c r="H2" s="17"/>
      <c r="I2" s="17"/>
    </row>
    <row r="3" spans="7:9" ht="25.5" customHeight="1">
      <c r="G3" s="1" t="s">
        <v>30</v>
      </c>
      <c r="H3" s="17"/>
      <c r="I3" s="17"/>
    </row>
    <row r="4" spans="1:9" ht="21.75" customHeight="1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13.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30.75" customHeight="1">
      <c r="A6" s="25" t="s">
        <v>0</v>
      </c>
      <c r="B6" s="26"/>
      <c r="C6" s="26"/>
      <c r="D6" s="26"/>
      <c r="E6" s="2" t="s">
        <v>1</v>
      </c>
      <c r="F6" s="2" t="s">
        <v>2</v>
      </c>
      <c r="G6" s="3" t="s">
        <v>4</v>
      </c>
      <c r="H6" s="2" t="s">
        <v>9</v>
      </c>
      <c r="I6" s="4" t="s">
        <v>10</v>
      </c>
    </row>
    <row r="7" spans="1:9" ht="30.75" customHeight="1">
      <c r="A7" s="5">
        <v>2</v>
      </c>
      <c r="B7" s="23" t="s">
        <v>22</v>
      </c>
      <c r="C7" s="23"/>
      <c r="D7" s="23"/>
      <c r="E7" s="6">
        <v>4</v>
      </c>
      <c r="F7" s="6" t="s">
        <v>7</v>
      </c>
      <c r="G7" s="7"/>
      <c r="H7" s="7">
        <f>+SUM(H9:H27)</f>
        <v>11648000</v>
      </c>
      <c r="I7" s="8">
        <f>+H7</f>
        <v>11648000</v>
      </c>
    </row>
    <row r="8" spans="1:9" ht="30.75" customHeight="1">
      <c r="A8" s="5"/>
      <c r="B8" s="23" t="s">
        <v>12</v>
      </c>
      <c r="C8" s="23"/>
      <c r="D8" s="23"/>
      <c r="E8" s="6"/>
      <c r="F8" s="6"/>
      <c r="G8" s="7"/>
      <c r="H8" s="18"/>
      <c r="I8" s="11"/>
    </row>
    <row r="9" spans="1:9" ht="25.5" customHeight="1">
      <c r="A9" s="27">
        <v>1</v>
      </c>
      <c r="B9" s="23" t="str">
        <f>+'入札設計書（除細動装置 日本光電またはフクダ）'!B15:D15</f>
        <v>除細動装置(ﾊｰﾄｽﾀｰXL＋P 861290＃B01)</v>
      </c>
      <c r="C9" s="23"/>
      <c r="D9" s="23"/>
      <c r="E9" s="6">
        <f>+'入札設計書（除細動装置 日本光電またはフクダ）'!E15</f>
        <v>4</v>
      </c>
      <c r="F9" s="6" t="str">
        <f>+'入札設計書（除細動装置 日本光電またはフクダ）'!F15</f>
        <v>台</v>
      </c>
      <c r="G9" s="18">
        <f>+'入札設計書（除細動装置 日本光電またはフクダ）'!G15</f>
        <v>2750000</v>
      </c>
      <c r="H9" s="18">
        <f>+'入札設計書（除細動装置 日本光電またはフクダ）'!H15</f>
        <v>11000000</v>
      </c>
      <c r="I9" s="11"/>
    </row>
    <row r="10" spans="1:9" ht="25.5" customHeight="1">
      <c r="A10" s="28"/>
      <c r="B10" s="23" t="str">
        <f>+'入札設計書（除細動装置 日本光電またはフクダ）'!B16:D16</f>
        <v>ﾊｰﾄｽﾀｰXL専用架台 989801191197</v>
      </c>
      <c r="C10" s="23"/>
      <c r="D10" s="23"/>
      <c r="E10" s="6">
        <f>+'入札設計書（除細動装置 日本光電またはフクダ）'!E16</f>
        <v>4</v>
      </c>
      <c r="F10" s="6" t="str">
        <f>+'入札設計書（除細動装置 日本光電またはフクダ）'!F16</f>
        <v>台</v>
      </c>
      <c r="G10" s="18">
        <f>+'入札設計書（除細動装置 日本光電またはフクダ）'!G16</f>
        <v>150000</v>
      </c>
      <c r="H10" s="18">
        <f>+'入札設計書（除細動装置 日本光電またはフクダ）'!H16</f>
        <v>600000</v>
      </c>
      <c r="I10" s="11"/>
    </row>
    <row r="11" spans="1:9" ht="25.5" customHeight="1">
      <c r="A11" s="28"/>
      <c r="B11" s="23" t="str">
        <f>+'入札設計書（除細動装置 日本光電またはフクダ）'!B17:D17</f>
        <v>使い捨てﾊﾟｯﾄﾞ　DP1</v>
      </c>
      <c r="C11" s="23"/>
      <c r="D11" s="23"/>
      <c r="E11" s="6">
        <f>+'入札設計書（除細動装置 日本光電またはフクダ）'!E17</f>
        <v>8</v>
      </c>
      <c r="F11" s="6" t="str">
        <f>+'入札設計書（除細動装置 日本光電またはフクダ）'!F17</f>
        <v>枚</v>
      </c>
      <c r="G11" s="18">
        <f>+'入札設計書（除細動装置 日本光電またはフクダ）'!G17</f>
        <v>6000</v>
      </c>
      <c r="H11" s="18">
        <f>+'入札設計書（除細動装置 日本光電またはフクダ）'!H17</f>
        <v>48000</v>
      </c>
      <c r="I11" s="11"/>
    </row>
    <row r="12" spans="1:9" ht="25.5" customHeight="1">
      <c r="A12" s="28"/>
      <c r="B12" s="23" t="str">
        <f>+'入札設計書（除細動装置 日本光電またはフクダ）'!B18:D18</f>
        <v>メーカー　㈱ﾌｨﾘｯﾌﾟｽｴﾚｸﾄﾛﾆｸｽｼﾞｬﾊﾟﾝ</v>
      </c>
      <c r="C12" s="23"/>
      <c r="D12" s="23"/>
      <c r="E12" s="6"/>
      <c r="F12" s="6"/>
      <c r="G12" s="18"/>
      <c r="H12" s="18"/>
      <c r="I12" s="11"/>
    </row>
    <row r="13" spans="1:9" ht="25.5" customHeight="1">
      <c r="A13" s="28"/>
      <c r="B13" s="23"/>
      <c r="C13" s="23"/>
      <c r="D13" s="23"/>
      <c r="E13" s="6"/>
      <c r="F13" s="6"/>
      <c r="G13" s="18"/>
      <c r="H13" s="18"/>
      <c r="I13" s="11"/>
    </row>
    <row r="14" spans="1:9" ht="25.5" customHeight="1">
      <c r="A14" s="29"/>
      <c r="B14" s="23"/>
      <c r="C14" s="23"/>
      <c r="D14" s="23"/>
      <c r="E14" s="6"/>
      <c r="F14" s="6"/>
      <c r="G14" s="18"/>
      <c r="H14" s="18"/>
      <c r="I14" s="11"/>
    </row>
    <row r="15" spans="1:9" ht="25.5" customHeight="1">
      <c r="A15" s="5"/>
      <c r="B15" s="23"/>
      <c r="C15" s="23"/>
      <c r="D15" s="23"/>
      <c r="E15" s="6"/>
      <c r="F15" s="6"/>
      <c r="G15" s="18"/>
      <c r="H15" s="18"/>
      <c r="I15" s="11"/>
    </row>
    <row r="16" spans="1:9" ht="25.5" customHeight="1">
      <c r="A16" s="5"/>
      <c r="B16" s="23"/>
      <c r="C16" s="23"/>
      <c r="D16" s="23"/>
      <c r="E16" s="6"/>
      <c r="F16" s="6"/>
      <c r="G16" s="18"/>
      <c r="H16" s="18"/>
      <c r="I16" s="11"/>
    </row>
    <row r="17" spans="1:9" ht="25.5" customHeight="1">
      <c r="A17" s="5"/>
      <c r="B17" s="20"/>
      <c r="C17" s="20"/>
      <c r="D17" s="20"/>
      <c r="E17" s="6"/>
      <c r="F17" s="6"/>
      <c r="G17" s="18"/>
      <c r="H17" s="18"/>
      <c r="I17" s="11"/>
    </row>
    <row r="18" spans="1:9" ht="25.5" customHeight="1">
      <c r="A18" s="5"/>
      <c r="B18" s="20"/>
      <c r="C18" s="20"/>
      <c r="D18" s="20"/>
      <c r="E18" s="6"/>
      <c r="F18" s="6"/>
      <c r="G18" s="18"/>
      <c r="H18" s="18"/>
      <c r="I18" s="8"/>
    </row>
    <row r="19" spans="1:9" ht="25.5" customHeight="1">
      <c r="A19" s="5"/>
      <c r="B19" s="20"/>
      <c r="C19" s="20"/>
      <c r="D19" s="20"/>
      <c r="E19" s="6"/>
      <c r="F19" s="6"/>
      <c r="G19" s="18"/>
      <c r="H19" s="18"/>
      <c r="I19" s="8"/>
    </row>
    <row r="20" spans="1:9" ht="25.5" customHeight="1">
      <c r="A20" s="5"/>
      <c r="B20" s="20"/>
      <c r="C20" s="20"/>
      <c r="D20" s="20"/>
      <c r="E20" s="6"/>
      <c r="F20" s="6"/>
      <c r="G20" s="18"/>
      <c r="H20" s="18"/>
      <c r="I20" s="8"/>
    </row>
    <row r="21" spans="1:9" ht="25.5" customHeight="1">
      <c r="A21" s="5"/>
      <c r="B21" s="22"/>
      <c r="C21" s="20"/>
      <c r="D21" s="20"/>
      <c r="E21" s="6"/>
      <c r="F21" s="6"/>
      <c r="G21" s="18"/>
      <c r="H21" s="18"/>
      <c r="I21" s="8"/>
    </row>
    <row r="22" spans="1:9" ht="25.5" customHeight="1">
      <c r="A22" s="5"/>
      <c r="B22" s="21"/>
      <c r="C22" s="21"/>
      <c r="D22" s="21"/>
      <c r="E22" s="6"/>
      <c r="F22" s="6"/>
      <c r="G22" s="16"/>
      <c r="H22" s="18"/>
      <c r="I22" s="8"/>
    </row>
    <row r="23" spans="1:9" ht="25.5" customHeight="1">
      <c r="A23" s="5"/>
      <c r="B23" s="21"/>
      <c r="C23" s="21"/>
      <c r="D23" s="21"/>
      <c r="E23" s="6"/>
      <c r="F23" s="6"/>
      <c r="G23" s="16"/>
      <c r="H23" s="16"/>
      <c r="I23" s="8"/>
    </row>
    <row r="24" spans="1:9" ht="25.5" customHeight="1">
      <c r="A24" s="5"/>
      <c r="B24" s="21"/>
      <c r="C24" s="21"/>
      <c r="D24" s="21"/>
      <c r="E24" s="6"/>
      <c r="F24" s="6"/>
      <c r="G24" s="16"/>
      <c r="H24" s="16"/>
      <c r="I24" s="8"/>
    </row>
    <row r="25" spans="1:9" ht="25.5" customHeight="1">
      <c r="A25" s="5"/>
      <c r="B25" s="21"/>
      <c r="C25" s="21"/>
      <c r="D25" s="21"/>
      <c r="E25" s="6"/>
      <c r="F25" s="6"/>
      <c r="G25" s="16"/>
      <c r="H25" s="16"/>
      <c r="I25" s="8"/>
    </row>
    <row r="26" spans="1:9" ht="25.5" customHeight="1">
      <c r="A26" s="5"/>
      <c r="B26" s="21"/>
      <c r="C26" s="21"/>
      <c r="D26" s="21"/>
      <c r="E26" s="6"/>
      <c r="F26" s="6"/>
      <c r="G26" s="16"/>
      <c r="H26" s="16"/>
      <c r="I26" s="8"/>
    </row>
    <row r="27" spans="1:9" ht="25.5" customHeight="1">
      <c r="A27" s="5"/>
      <c r="B27" s="21"/>
      <c r="C27" s="21"/>
      <c r="D27" s="21"/>
      <c r="E27" s="6"/>
      <c r="F27" s="6"/>
      <c r="G27" s="16"/>
      <c r="H27" s="16"/>
      <c r="I27" s="8"/>
    </row>
    <row r="28" spans="1:9" ht="25.5" customHeight="1">
      <c r="A28" s="5"/>
      <c r="B28" s="21"/>
      <c r="C28" s="21"/>
      <c r="D28" s="21"/>
      <c r="E28" s="6"/>
      <c r="F28" s="6"/>
      <c r="G28" s="9"/>
      <c r="H28" s="9"/>
      <c r="I28" s="8"/>
    </row>
    <row r="29" spans="1:9" ht="25.5" customHeight="1">
      <c r="A29" s="5"/>
      <c r="B29" s="21"/>
      <c r="C29" s="21"/>
      <c r="D29" s="21"/>
      <c r="E29" s="6"/>
      <c r="F29" s="6"/>
      <c r="G29" s="9"/>
      <c r="H29" s="9"/>
      <c r="I29" s="8"/>
    </row>
    <row r="30" spans="1:9" ht="25.5" customHeight="1">
      <c r="A30" s="5"/>
      <c r="B30" s="34"/>
      <c r="C30" s="35"/>
      <c r="D30" s="36"/>
      <c r="E30" s="6"/>
      <c r="F30" s="6"/>
      <c r="G30" s="9"/>
      <c r="H30" s="9"/>
      <c r="I30" s="8"/>
    </row>
    <row r="31" spans="1:9" ht="25.5" customHeight="1">
      <c r="A31" s="5"/>
      <c r="B31" s="42"/>
      <c r="C31" s="43"/>
      <c r="D31" s="44"/>
      <c r="E31" s="6"/>
      <c r="F31" s="6"/>
      <c r="G31" s="9"/>
      <c r="H31" s="9"/>
      <c r="I31" s="8"/>
    </row>
    <row r="32" spans="1:9" ht="25.5" customHeight="1">
      <c r="A32" s="5"/>
      <c r="B32" s="42"/>
      <c r="C32" s="43"/>
      <c r="D32" s="44"/>
      <c r="E32" s="6"/>
      <c r="F32" s="12"/>
      <c r="G32" s="9"/>
      <c r="H32" s="9"/>
      <c r="I32" s="8"/>
    </row>
    <row r="33" spans="1:9" ht="25.5" customHeight="1">
      <c r="A33" s="37" t="s">
        <v>8</v>
      </c>
      <c r="B33" s="38"/>
      <c r="C33" s="38"/>
      <c r="D33" s="38"/>
      <c r="E33" s="38"/>
      <c r="F33" s="38"/>
      <c r="G33" s="13"/>
      <c r="H33" s="13"/>
      <c r="I33" s="14">
        <f>SUM(I7:I32)</f>
        <v>11648000</v>
      </c>
    </row>
    <row r="34" spans="1:9" ht="25.5" customHeight="1">
      <c r="A34" s="15" t="s">
        <v>11</v>
      </c>
      <c r="G34" s="33"/>
      <c r="H34" s="33"/>
      <c r="I34" s="33"/>
    </row>
  </sheetData>
  <sheetProtection/>
  <mergeCells count="34">
    <mergeCell ref="H1:I1"/>
    <mergeCell ref="A2:C2"/>
    <mergeCell ref="A4:I4"/>
    <mergeCell ref="A5:I5"/>
    <mergeCell ref="A6:D6"/>
    <mergeCell ref="B7:D7"/>
    <mergeCell ref="B8:D8"/>
    <mergeCell ref="A9:A1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33:F33"/>
    <mergeCell ref="G34:I34"/>
    <mergeCell ref="B27:D27"/>
    <mergeCell ref="B28:D28"/>
    <mergeCell ref="B29:D29"/>
    <mergeCell ref="B30:D30"/>
    <mergeCell ref="B31:D31"/>
    <mergeCell ref="B32:D3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仙台社会保険病院</dc:creator>
  <cp:keywords/>
  <dc:description/>
  <cp:lastModifiedBy>kikaku</cp:lastModifiedBy>
  <cp:lastPrinted>2013-12-02T06:58:20Z</cp:lastPrinted>
  <dcterms:created xsi:type="dcterms:W3CDTF">2011-08-18T03:39:59Z</dcterms:created>
  <dcterms:modified xsi:type="dcterms:W3CDTF">2013-12-02T07:01:27Z</dcterms:modified>
  <cp:category/>
  <cp:version/>
  <cp:contentType/>
  <cp:contentStatus/>
</cp:coreProperties>
</file>